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<sst xmlns="http://schemas.openxmlformats.org/spreadsheetml/2006/main" count="57" uniqueCount="44">
  <si>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r>
      <t xml:space="preserve">Себестоимость напитков для автомата </t>
    </r>
    <r>
      <rPr>
        <b/>
        <sz val="12"/>
        <color indexed="10"/>
        <rFont val="Arial Cyr"/>
        <family val="0"/>
      </rPr>
      <t>Саэко</t>
    </r>
  </si>
  <si>
    <t>(все цены указаны в рублях)</t>
  </si>
  <si>
    <t>ВК</t>
  </si>
  <si>
    <t>Кофе</t>
  </si>
  <si>
    <t>Сливки</t>
  </si>
  <si>
    <t>Шоколад</t>
  </si>
  <si>
    <t>Чай</t>
  </si>
  <si>
    <t>Сахар</t>
  </si>
  <si>
    <t>Стакан</t>
  </si>
  <si>
    <t>Размеш.</t>
  </si>
  <si>
    <t>Итого</t>
  </si>
  <si>
    <t>Продажная цена</t>
  </si>
  <si>
    <t>Наценка</t>
  </si>
  <si>
    <t>кг\ст</t>
  </si>
  <si>
    <t>цена,1кг</t>
  </si>
  <si>
    <t>стоим,р</t>
  </si>
  <si>
    <t>цена,1шт</t>
  </si>
  <si>
    <t>Руб.</t>
  </si>
  <si>
    <t>Кофе эспрессо (зерно)</t>
  </si>
  <si>
    <t>Кофе Американо (зерно)</t>
  </si>
  <si>
    <t xml:space="preserve">Американо со сливками  (зерно) </t>
  </si>
  <si>
    <t>Капуччино (зерно)</t>
  </si>
  <si>
    <t>Моккачино (зерно)</t>
  </si>
  <si>
    <t>Латте  (зерно)</t>
  </si>
  <si>
    <t>Молочный напиток</t>
  </si>
  <si>
    <t>Молоко с шоколадом</t>
  </si>
  <si>
    <t>Горячий шоколад со сливками</t>
  </si>
  <si>
    <t>Горячий шоколад</t>
  </si>
  <si>
    <t xml:space="preserve">Двойной Горячий шоколад </t>
  </si>
  <si>
    <t xml:space="preserve">Американо с шоколадом  (зерно) </t>
  </si>
  <si>
    <t>Чай персиковый</t>
  </si>
  <si>
    <t>Стоимость продуктов</t>
  </si>
  <si>
    <t>Стоим., руб.</t>
  </si>
  <si>
    <t>Расположение напитков в автомате в такой же последовательности как и в таблице.</t>
  </si>
  <si>
    <t>Кофе в зернах   1кг.</t>
  </si>
  <si>
    <t>Сливки 1 кг</t>
  </si>
  <si>
    <t>Горячий Шоколад сливочный 1 кг</t>
  </si>
  <si>
    <t>Сахар   1 кг</t>
  </si>
  <si>
    <t>Стаканчик 150 мл. 1шт</t>
  </si>
  <si>
    <t>Размешиватель 1шт</t>
  </si>
  <si>
    <t>Кофе растворимый Нескафе 0,75 кг</t>
  </si>
  <si>
    <t>Чай  1кг</t>
  </si>
  <si>
    <t>Капуччино (вкусовой)</t>
  </si>
  <si>
    <t>Каппучино (вкусовой) 1 кг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</si>
</sst>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4">
      <selection activeCell="O20" sqref="O20"/>
    </sheetView>
  </sheetViews>
  <sheetFormatPr defaultColWidth="9.00390625" defaultRowHeight="12.75"/>
  <cols>
    <col min="1" max="1" width="33.75390625" style="0" customWidth="1"/>
    <col min="2" max="2" width="7.125" style="0" customWidth="1"/>
    <col min="3" max="3" width="7.00390625" style="0" customWidth="1"/>
    <col min="4" max="4" width="6.00390625" style="0" customWidth="1"/>
    <col min="5" max="6" width="6.625" style="0" customWidth="1"/>
    <col min="7" max="7" width="6.125" style="0" customWidth="1"/>
    <col min="8" max="8" width="5.875" style="0" customWidth="1"/>
    <col min="9" max="9" width="9.00390625" style="0" customWidth="1"/>
    <col min="10" max="10" width="6.00390625" style="0" customWidth="1"/>
    <col min="11" max="11" width="6.625" style="0" customWidth="1"/>
    <col min="12" max="12" width="6.125" style="0" customWidth="1"/>
    <col min="13" max="13" width="7.25390625" style="0" bestFit="1" customWidth="1"/>
    <col min="14" max="14" width="6.75390625" style="0" customWidth="1"/>
    <col min="15" max="16" width="6.875" style="0" customWidth="1"/>
    <col min="17" max="17" width="7.75390625" style="0" customWidth="1"/>
    <col min="18" max="18" width="7.75390625" style="0" bestFit="1" customWidth="1"/>
    <col min="19" max="19" width="6.625" style="0" bestFit="1" customWidth="1"/>
    <col min="20" max="20" width="10.25390625" style="0" customWidth="1"/>
    <col min="23" max="23" width="9.75390625" style="0" customWidth="1"/>
  </cols>
  <sheetData>
    <row r="1" spans="1:19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3" spans="1:11" ht="12.75">
      <c r="A3" s="1"/>
      <c r="B3" s="2"/>
      <c r="G3" s="3" t="s">
        <v>1</v>
      </c>
      <c r="H3" s="3"/>
      <c r="I3" s="3"/>
      <c r="J3" s="3"/>
      <c r="K3" s="3"/>
    </row>
    <row r="5" spans="20:21" ht="13.5" thickBot="1">
      <c r="T5" s="60" t="s">
        <v>2</v>
      </c>
      <c r="U5" s="61"/>
    </row>
    <row r="6" spans="1:23" ht="23.25" thickBot="1">
      <c r="A6" s="5"/>
      <c r="B6" s="6" t="s">
        <v>3</v>
      </c>
      <c r="C6" s="7"/>
      <c r="D6" s="8"/>
      <c r="E6" s="9" t="s">
        <v>4</v>
      </c>
      <c r="F6" s="10"/>
      <c r="G6" s="11"/>
      <c r="H6" s="62" t="s">
        <v>5</v>
      </c>
      <c r="I6" s="63"/>
      <c r="J6" s="64"/>
      <c r="K6" s="9" t="s">
        <v>6</v>
      </c>
      <c r="L6" s="10"/>
      <c r="M6" s="11"/>
      <c r="N6" s="9" t="s">
        <v>7</v>
      </c>
      <c r="O6" s="10"/>
      <c r="P6" s="11"/>
      <c r="Q6" s="12" t="s">
        <v>8</v>
      </c>
      <c r="R6" s="12" t="s">
        <v>9</v>
      </c>
      <c r="S6" s="13" t="s">
        <v>10</v>
      </c>
      <c r="T6" s="14" t="s">
        <v>11</v>
      </c>
      <c r="U6" s="14" t="s">
        <v>12</v>
      </c>
      <c r="V6" s="15"/>
      <c r="W6" s="16"/>
    </row>
    <row r="7" spans="1:23" ht="12.75">
      <c r="A7" s="17"/>
      <c r="B7" s="18" t="s">
        <v>13</v>
      </c>
      <c r="C7" s="18" t="s">
        <v>14</v>
      </c>
      <c r="D7" s="18" t="s">
        <v>15</v>
      </c>
      <c r="E7" s="18" t="s">
        <v>13</v>
      </c>
      <c r="F7" s="18" t="s">
        <v>14</v>
      </c>
      <c r="G7" s="18" t="s">
        <v>15</v>
      </c>
      <c r="H7" s="18" t="s">
        <v>13</v>
      </c>
      <c r="I7" s="18" t="s">
        <v>14</v>
      </c>
      <c r="J7" s="18" t="s">
        <v>15</v>
      </c>
      <c r="K7" s="18" t="s">
        <v>13</v>
      </c>
      <c r="L7" s="18" t="s">
        <v>14</v>
      </c>
      <c r="M7" s="18" t="s">
        <v>15</v>
      </c>
      <c r="N7" s="18" t="s">
        <v>13</v>
      </c>
      <c r="O7" s="18" t="s">
        <v>14</v>
      </c>
      <c r="P7" s="18" t="s">
        <v>15</v>
      </c>
      <c r="Q7" s="18" t="s">
        <v>16</v>
      </c>
      <c r="R7" s="18" t="s">
        <v>16</v>
      </c>
      <c r="S7" s="19" t="s">
        <v>17</v>
      </c>
      <c r="T7" s="4"/>
      <c r="U7" s="4"/>
      <c r="V7" s="15"/>
      <c r="W7" s="16"/>
    </row>
    <row r="8" spans="1:23" ht="12.75">
      <c r="A8" s="21" t="s">
        <v>18</v>
      </c>
      <c r="B8" s="22">
        <v>0.0156</v>
      </c>
      <c r="C8" s="23">
        <v>317.36</v>
      </c>
      <c r="D8" s="23">
        <f aca="true" t="shared" si="0" ref="D8:D13">B8*C8</f>
        <v>4.950816</v>
      </c>
      <c r="E8" s="22"/>
      <c r="F8" s="23"/>
      <c r="G8" s="22"/>
      <c r="H8" s="22"/>
      <c r="I8" s="23"/>
      <c r="J8" s="22"/>
      <c r="K8" s="22"/>
      <c r="L8" s="23"/>
      <c r="M8" s="22"/>
      <c r="N8" s="24">
        <v>0.0045</v>
      </c>
      <c r="O8" s="23">
        <v>29</v>
      </c>
      <c r="P8" s="23">
        <f aca="true" t="shared" si="1" ref="P8:P16">N8*O8</f>
        <v>0.13049999999999998</v>
      </c>
      <c r="Q8" s="23">
        <v>0.68</v>
      </c>
      <c r="R8" s="23">
        <v>0.24</v>
      </c>
      <c r="S8" s="25">
        <f>SUM(D8,G8,J8,M8,P8,Q8,R8)</f>
        <v>6.001315999999999</v>
      </c>
      <c r="T8" s="26">
        <v>30</v>
      </c>
      <c r="U8" s="27">
        <f>(T8*100/S8)-100</f>
        <v>399.89035738161436</v>
      </c>
      <c r="V8" s="28"/>
      <c r="W8" s="16"/>
    </row>
    <row r="9" spans="1:23" ht="12.75">
      <c r="A9" s="29" t="s">
        <v>19</v>
      </c>
      <c r="B9" s="30">
        <v>0.0078</v>
      </c>
      <c r="C9" s="31">
        <v>317.36</v>
      </c>
      <c r="D9" s="31">
        <f t="shared" si="0"/>
        <v>2.475408</v>
      </c>
      <c r="E9" s="32"/>
      <c r="F9" s="33"/>
      <c r="G9" s="32"/>
      <c r="H9" s="32"/>
      <c r="I9" s="33"/>
      <c r="J9" s="32"/>
      <c r="K9" s="32"/>
      <c r="L9" s="33"/>
      <c r="M9" s="32"/>
      <c r="N9" s="34">
        <v>0.00675</v>
      </c>
      <c r="O9" s="31">
        <v>29</v>
      </c>
      <c r="P9" s="31">
        <f t="shared" si="1"/>
        <v>0.19575</v>
      </c>
      <c r="Q9" s="31">
        <v>0.68</v>
      </c>
      <c r="R9" s="31">
        <v>0.24</v>
      </c>
      <c r="S9" s="35">
        <f>SUM(D9,G9,J9,M9,P9,Q9,R9)</f>
        <v>3.591158</v>
      </c>
      <c r="T9" s="4">
        <v>18</v>
      </c>
      <c r="U9" s="36">
        <f aca="true" t="shared" si="2" ref="U9:U21">(T9*100/S9)-100</f>
        <v>401.2310792229136</v>
      </c>
      <c r="V9" s="28"/>
      <c r="W9" s="16"/>
    </row>
    <row r="10" spans="1:23" ht="12.75">
      <c r="A10" s="21" t="s">
        <v>20</v>
      </c>
      <c r="B10" s="22">
        <v>0.0078</v>
      </c>
      <c r="C10" s="23">
        <v>317.36</v>
      </c>
      <c r="D10" s="23">
        <f t="shared" si="0"/>
        <v>2.475408</v>
      </c>
      <c r="E10" s="22">
        <v>0.0084</v>
      </c>
      <c r="F10" s="23">
        <v>174.29</v>
      </c>
      <c r="G10" s="23">
        <f aca="true" t="shared" si="3" ref="G10:G16">E10*F10</f>
        <v>1.464036</v>
      </c>
      <c r="H10" s="22"/>
      <c r="I10" s="23"/>
      <c r="J10" s="23"/>
      <c r="K10" s="22"/>
      <c r="L10" s="23"/>
      <c r="M10" s="23"/>
      <c r="N10" s="24">
        <v>0.00675</v>
      </c>
      <c r="O10" s="23">
        <v>29</v>
      </c>
      <c r="P10" s="23">
        <f t="shared" si="1"/>
        <v>0.19575</v>
      </c>
      <c r="Q10" s="23">
        <v>0.68</v>
      </c>
      <c r="R10" s="23">
        <v>0.24</v>
      </c>
      <c r="S10" s="25">
        <f aca="true" t="shared" si="4" ref="S10:S21">SUM(D10,G10,J10,M10,P10,Q10,R10)</f>
        <v>5.055194</v>
      </c>
      <c r="T10" s="26">
        <v>20</v>
      </c>
      <c r="U10" s="27">
        <f t="shared" si="2"/>
        <v>295.63268986313875</v>
      </c>
      <c r="V10" s="28"/>
      <c r="W10" s="16"/>
    </row>
    <row r="11" spans="1:23" ht="12.75">
      <c r="A11" s="29" t="s">
        <v>21</v>
      </c>
      <c r="B11" s="30">
        <v>0.0078</v>
      </c>
      <c r="C11" s="31">
        <v>317.36</v>
      </c>
      <c r="D11" s="31">
        <f t="shared" si="0"/>
        <v>2.475408</v>
      </c>
      <c r="E11" s="30">
        <v>0.0123</v>
      </c>
      <c r="F11" s="31">
        <v>174.29</v>
      </c>
      <c r="G11" s="31">
        <f t="shared" si="3"/>
        <v>2.143767</v>
      </c>
      <c r="H11" s="32"/>
      <c r="I11" s="33"/>
      <c r="J11" s="33"/>
      <c r="K11" s="32"/>
      <c r="L11" s="33"/>
      <c r="M11" s="33"/>
      <c r="N11" s="34">
        <v>0.00675</v>
      </c>
      <c r="O11" s="31">
        <v>29</v>
      </c>
      <c r="P11" s="31">
        <f t="shared" si="1"/>
        <v>0.19575</v>
      </c>
      <c r="Q11" s="31">
        <v>0.68</v>
      </c>
      <c r="R11" s="31">
        <v>0.24</v>
      </c>
      <c r="S11" s="35">
        <f t="shared" si="4"/>
        <v>5.7349250000000005</v>
      </c>
      <c r="T11" s="4">
        <v>25</v>
      </c>
      <c r="U11" s="37">
        <f t="shared" si="2"/>
        <v>335.9254916149731</v>
      </c>
      <c r="V11" s="28"/>
      <c r="W11" s="16"/>
    </row>
    <row r="12" spans="1:23" ht="12.75">
      <c r="A12" s="21" t="s">
        <v>22</v>
      </c>
      <c r="B12" s="22">
        <v>0.0078</v>
      </c>
      <c r="C12" s="23">
        <v>317.36</v>
      </c>
      <c r="D12" s="23">
        <f t="shared" si="0"/>
        <v>2.475408</v>
      </c>
      <c r="E12" s="22">
        <v>0.0104</v>
      </c>
      <c r="F12" s="23">
        <v>174.29</v>
      </c>
      <c r="G12" s="23">
        <f t="shared" si="3"/>
        <v>1.8126159999999998</v>
      </c>
      <c r="H12" s="22">
        <v>0.008</v>
      </c>
      <c r="I12" s="23">
        <v>200.8</v>
      </c>
      <c r="J12" s="23">
        <f>H12*I12</f>
        <v>1.6064</v>
      </c>
      <c r="K12" s="22"/>
      <c r="L12" s="23"/>
      <c r="M12" s="23"/>
      <c r="N12" s="24">
        <v>0.0045</v>
      </c>
      <c r="O12" s="23">
        <v>29</v>
      </c>
      <c r="P12" s="23">
        <f t="shared" si="1"/>
        <v>0.13049999999999998</v>
      </c>
      <c r="Q12" s="23">
        <v>0.68</v>
      </c>
      <c r="R12" s="23">
        <v>0.24</v>
      </c>
      <c r="S12" s="25">
        <f t="shared" si="4"/>
        <v>6.944923999999999</v>
      </c>
      <c r="T12" s="26">
        <v>30</v>
      </c>
      <c r="U12" s="27">
        <f t="shared" si="2"/>
        <v>331.9701698679496</v>
      </c>
      <c r="V12" s="28"/>
      <c r="W12" s="16"/>
    </row>
    <row r="13" spans="1:23" ht="12.75">
      <c r="A13" s="29" t="s">
        <v>23</v>
      </c>
      <c r="B13" s="30">
        <v>0.0078</v>
      </c>
      <c r="C13" s="23">
        <v>317.36</v>
      </c>
      <c r="D13" s="31">
        <f t="shared" si="0"/>
        <v>2.475408</v>
      </c>
      <c r="E13" s="30">
        <v>0.0154</v>
      </c>
      <c r="F13" s="23">
        <v>174.29</v>
      </c>
      <c r="G13" s="23">
        <f t="shared" si="3"/>
        <v>2.684066</v>
      </c>
      <c r="H13" s="30"/>
      <c r="I13" s="31"/>
      <c r="J13" s="31"/>
      <c r="K13" s="32"/>
      <c r="L13" s="33"/>
      <c r="M13" s="33"/>
      <c r="N13" s="34">
        <v>0.00675</v>
      </c>
      <c r="O13" s="31">
        <v>29</v>
      </c>
      <c r="P13" s="31">
        <f t="shared" si="1"/>
        <v>0.19575</v>
      </c>
      <c r="Q13" s="31">
        <v>0.68</v>
      </c>
      <c r="R13" s="31">
        <v>0.24</v>
      </c>
      <c r="S13" s="35">
        <f>SUM(D13,G13,J13,M13,P13,Q13,R13)</f>
        <v>6.275224</v>
      </c>
      <c r="T13" s="4">
        <v>25</v>
      </c>
      <c r="U13" s="37">
        <f t="shared" si="2"/>
        <v>298.3921530131833</v>
      </c>
      <c r="V13" s="28"/>
      <c r="W13" s="38"/>
    </row>
    <row r="14" spans="1:22" ht="12.75">
      <c r="A14" s="21" t="s">
        <v>24</v>
      </c>
      <c r="B14" s="22"/>
      <c r="C14" s="23"/>
      <c r="D14" s="23"/>
      <c r="E14" s="22">
        <v>0.0146</v>
      </c>
      <c r="F14" s="23">
        <v>174.29</v>
      </c>
      <c r="G14" s="23">
        <f t="shared" si="3"/>
        <v>2.544634</v>
      </c>
      <c r="H14" s="22"/>
      <c r="I14" s="23"/>
      <c r="J14" s="23"/>
      <c r="K14" s="22"/>
      <c r="L14" s="23"/>
      <c r="M14" s="23"/>
      <c r="N14" s="24">
        <v>0.00225</v>
      </c>
      <c r="O14" s="23">
        <v>29</v>
      </c>
      <c r="P14" s="23">
        <f t="shared" si="1"/>
        <v>0.06524999999999999</v>
      </c>
      <c r="Q14" s="23">
        <v>0.68</v>
      </c>
      <c r="R14" s="23">
        <v>0.24</v>
      </c>
      <c r="S14" s="25">
        <f t="shared" si="4"/>
        <v>3.529884</v>
      </c>
      <c r="T14" s="26">
        <v>18</v>
      </c>
      <c r="U14" s="27">
        <f t="shared" si="2"/>
        <v>409.93177112902293</v>
      </c>
      <c r="V14" s="28"/>
    </row>
    <row r="15" spans="1:22" ht="12.75">
      <c r="A15" s="39" t="s">
        <v>25</v>
      </c>
      <c r="B15" s="30"/>
      <c r="C15" s="31"/>
      <c r="D15" s="31"/>
      <c r="E15" s="30">
        <v>0.0128</v>
      </c>
      <c r="F15" s="31">
        <v>174.29</v>
      </c>
      <c r="G15" s="31">
        <f t="shared" si="3"/>
        <v>2.230912</v>
      </c>
      <c r="H15" s="30">
        <v>0.0056</v>
      </c>
      <c r="I15" s="40">
        <v>200.8</v>
      </c>
      <c r="J15" s="40">
        <f>H15*I15</f>
        <v>1.1244800000000001</v>
      </c>
      <c r="K15" s="32"/>
      <c r="L15" s="33"/>
      <c r="M15" s="33"/>
      <c r="N15" s="34">
        <v>0.00225</v>
      </c>
      <c r="O15" s="31">
        <v>29</v>
      </c>
      <c r="P15" s="31">
        <f t="shared" si="1"/>
        <v>0.06524999999999999</v>
      </c>
      <c r="Q15" s="31">
        <v>0.68</v>
      </c>
      <c r="R15" s="31">
        <v>0.24</v>
      </c>
      <c r="S15" s="35">
        <f t="shared" si="4"/>
        <v>4.340642</v>
      </c>
      <c r="T15" s="4">
        <v>25</v>
      </c>
      <c r="U15" s="37">
        <f t="shared" si="2"/>
        <v>475.9516679790686</v>
      </c>
      <c r="V15" s="28"/>
    </row>
    <row r="16" spans="1:22" ht="12.75">
      <c r="A16" s="21" t="s">
        <v>26</v>
      </c>
      <c r="B16" s="22"/>
      <c r="C16" s="23"/>
      <c r="D16" s="23"/>
      <c r="E16" s="22">
        <v>0.0084</v>
      </c>
      <c r="F16" s="23">
        <v>174.29</v>
      </c>
      <c r="G16" s="23">
        <f t="shared" si="3"/>
        <v>1.464036</v>
      </c>
      <c r="H16" s="22">
        <v>0.0102</v>
      </c>
      <c r="I16" s="23">
        <v>200.8</v>
      </c>
      <c r="J16" s="23">
        <f>H16*I16</f>
        <v>2.04816</v>
      </c>
      <c r="K16" s="22"/>
      <c r="L16" s="23"/>
      <c r="M16" s="23"/>
      <c r="N16" s="24">
        <v>0.00225</v>
      </c>
      <c r="O16" s="23">
        <v>29</v>
      </c>
      <c r="P16" s="23">
        <f t="shared" si="1"/>
        <v>0.06524999999999999</v>
      </c>
      <c r="Q16" s="23">
        <v>0.68</v>
      </c>
      <c r="R16" s="23">
        <v>0.24</v>
      </c>
      <c r="S16" s="25">
        <f t="shared" si="4"/>
        <v>4.497446</v>
      </c>
      <c r="T16" s="26">
        <v>25</v>
      </c>
      <c r="U16" s="27">
        <f t="shared" si="2"/>
        <v>455.871043254327</v>
      </c>
      <c r="V16" s="28"/>
    </row>
    <row r="17" spans="1:22" ht="12.75">
      <c r="A17" s="29" t="s">
        <v>27</v>
      </c>
      <c r="B17" s="32"/>
      <c r="C17" s="33"/>
      <c r="D17" s="33"/>
      <c r="E17" s="32"/>
      <c r="F17" s="33"/>
      <c r="G17" s="33"/>
      <c r="H17" s="30">
        <v>0.0154</v>
      </c>
      <c r="I17" s="31">
        <v>200.8</v>
      </c>
      <c r="J17" s="31">
        <f>H17*I17</f>
        <v>3.0923200000000004</v>
      </c>
      <c r="K17" s="32"/>
      <c r="L17" s="33"/>
      <c r="M17" s="33"/>
      <c r="N17" s="34"/>
      <c r="O17" s="33"/>
      <c r="P17" s="33"/>
      <c r="Q17" s="31">
        <v>0.68</v>
      </c>
      <c r="R17" s="31">
        <v>0.24</v>
      </c>
      <c r="S17" s="35">
        <f t="shared" si="4"/>
        <v>4.012320000000001</v>
      </c>
      <c r="T17" s="4">
        <v>20</v>
      </c>
      <c r="U17" s="37">
        <f t="shared" si="2"/>
        <v>398.46472863580163</v>
      </c>
      <c r="V17" s="28"/>
    </row>
    <row r="18" spans="1:22" ht="12.75">
      <c r="A18" s="21" t="s">
        <v>28</v>
      </c>
      <c r="B18" s="22"/>
      <c r="C18" s="23"/>
      <c r="D18" s="23"/>
      <c r="E18" s="22"/>
      <c r="F18" s="23"/>
      <c r="G18" s="23"/>
      <c r="H18" s="22">
        <v>0.0196</v>
      </c>
      <c r="I18" s="23">
        <v>200.8</v>
      </c>
      <c r="J18" s="23">
        <f>H18*I18</f>
        <v>3.93568</v>
      </c>
      <c r="K18" s="22"/>
      <c r="L18" s="23"/>
      <c r="M18" s="23"/>
      <c r="N18" s="24"/>
      <c r="O18" s="23"/>
      <c r="P18" s="23"/>
      <c r="Q18" s="23">
        <v>0.68</v>
      </c>
      <c r="R18" s="23">
        <v>0.24</v>
      </c>
      <c r="S18" s="25">
        <f t="shared" si="4"/>
        <v>4.85568</v>
      </c>
      <c r="T18" s="26">
        <v>25</v>
      </c>
      <c r="U18" s="27">
        <f t="shared" si="2"/>
        <v>414.86094635560823</v>
      </c>
      <c r="V18" s="28"/>
    </row>
    <row r="19" spans="1:22" ht="12.75">
      <c r="A19" s="29" t="s">
        <v>29</v>
      </c>
      <c r="B19" s="32">
        <v>0.0078</v>
      </c>
      <c r="C19" s="31">
        <v>317.36</v>
      </c>
      <c r="D19" s="31">
        <f>B19*C19</f>
        <v>2.475408</v>
      </c>
      <c r="E19" s="32"/>
      <c r="F19" s="33"/>
      <c r="G19" s="31"/>
      <c r="H19" s="30">
        <v>0.0075</v>
      </c>
      <c r="I19" s="31">
        <v>200.8</v>
      </c>
      <c r="J19" s="31">
        <f>H19*I19</f>
        <v>1.506</v>
      </c>
      <c r="K19" s="32"/>
      <c r="L19" s="33"/>
      <c r="M19" s="33"/>
      <c r="N19" s="41">
        <v>0.0045</v>
      </c>
      <c r="O19" s="31">
        <v>29</v>
      </c>
      <c r="P19" s="31">
        <f>N19*O19</f>
        <v>0.13049999999999998</v>
      </c>
      <c r="Q19" s="31">
        <v>0.68</v>
      </c>
      <c r="R19" s="31">
        <v>0.24</v>
      </c>
      <c r="S19" s="35">
        <f t="shared" si="4"/>
        <v>5.031908</v>
      </c>
      <c r="T19" s="4">
        <v>25</v>
      </c>
      <c r="U19" s="37">
        <f t="shared" si="2"/>
        <v>396.829433288526</v>
      </c>
      <c r="V19" s="28"/>
    </row>
    <row r="20" spans="1:22" ht="12.75">
      <c r="A20" s="21" t="s">
        <v>30</v>
      </c>
      <c r="B20" s="22"/>
      <c r="C20" s="23"/>
      <c r="D20" s="23"/>
      <c r="E20" s="22"/>
      <c r="F20" s="23"/>
      <c r="G20" s="23"/>
      <c r="H20" s="22"/>
      <c r="I20" s="23"/>
      <c r="J20" s="23"/>
      <c r="K20" s="22">
        <v>0.0122</v>
      </c>
      <c r="L20" s="23">
        <v>149.08</v>
      </c>
      <c r="M20" s="23">
        <f>K20*L20</f>
        <v>1.8187760000000002</v>
      </c>
      <c r="N20" s="24"/>
      <c r="O20" s="23"/>
      <c r="P20" s="23"/>
      <c r="Q20" s="23">
        <v>0.68</v>
      </c>
      <c r="R20" s="23">
        <v>0.24</v>
      </c>
      <c r="S20" s="25">
        <f t="shared" si="4"/>
        <v>2.7387760000000005</v>
      </c>
      <c r="T20" s="26">
        <v>15</v>
      </c>
      <c r="U20" s="27">
        <f t="shared" si="2"/>
        <v>447.6899169556034</v>
      </c>
      <c r="V20" s="28"/>
    </row>
    <row r="21" spans="1:22" ht="12.75">
      <c r="A21" s="29" t="s">
        <v>42</v>
      </c>
      <c r="B21" s="32"/>
      <c r="C21" s="33"/>
      <c r="D21" s="33"/>
      <c r="E21" s="42">
        <v>0.015</v>
      </c>
      <c r="F21" s="43">
        <v>226.88</v>
      </c>
      <c r="G21" s="43">
        <f>E21*F21</f>
        <v>3.4032</v>
      </c>
      <c r="H21" s="30"/>
      <c r="I21" s="31"/>
      <c r="J21" s="31"/>
      <c r="K21" s="32"/>
      <c r="L21" s="33"/>
      <c r="M21" s="31"/>
      <c r="N21" s="41"/>
      <c r="O21" s="31"/>
      <c r="P21" s="33"/>
      <c r="Q21" s="31">
        <v>0.68</v>
      </c>
      <c r="R21" s="31">
        <v>0.24</v>
      </c>
      <c r="S21" s="35">
        <f t="shared" si="4"/>
        <v>4.3232</v>
      </c>
      <c r="T21" s="4">
        <v>25</v>
      </c>
      <c r="U21" s="37">
        <f t="shared" si="2"/>
        <v>478.2753515914138</v>
      </c>
      <c r="V21" s="28"/>
    </row>
    <row r="22" spans="1:22" ht="12.75">
      <c r="A22" s="21"/>
      <c r="B22" s="22"/>
      <c r="C22" s="23"/>
      <c r="D22" s="23"/>
      <c r="E22" s="22"/>
      <c r="F22" s="23"/>
      <c r="G22" s="23"/>
      <c r="H22" s="22"/>
      <c r="I22" s="23"/>
      <c r="J22" s="23"/>
      <c r="K22" s="22"/>
      <c r="L22" s="23"/>
      <c r="M22" s="23"/>
      <c r="N22" s="24"/>
      <c r="O22" s="23"/>
      <c r="P22" s="23"/>
      <c r="Q22" s="23"/>
      <c r="R22" s="23"/>
      <c r="S22" s="25"/>
      <c r="T22" s="26"/>
      <c r="U22" s="26"/>
      <c r="V22" s="28"/>
    </row>
    <row r="23" spans="1:22" ht="12.75">
      <c r="A23" s="39"/>
      <c r="B23" s="44"/>
      <c r="C23" s="44"/>
      <c r="D23" s="44"/>
      <c r="E23" s="44"/>
      <c r="F23" s="44"/>
      <c r="G23" s="44"/>
      <c r="H23" s="44"/>
      <c r="I23" s="44"/>
      <c r="J23" s="44"/>
      <c r="K23" s="30"/>
      <c r="L23" s="31"/>
      <c r="M23" s="31"/>
      <c r="N23" s="41"/>
      <c r="O23" s="33"/>
      <c r="P23" s="33"/>
      <c r="Q23" s="31"/>
      <c r="R23" s="33"/>
      <c r="S23" s="35"/>
      <c r="T23" s="4"/>
      <c r="U23" s="20"/>
      <c r="V23" s="28"/>
    </row>
    <row r="24" spans="21:22" ht="13.5" thickBot="1">
      <c r="U24" s="38"/>
      <c r="V24" s="16"/>
    </row>
    <row r="25" spans="1:25" ht="12.75">
      <c r="A25" s="45" t="s">
        <v>31</v>
      </c>
      <c r="B25" s="65" t="s">
        <v>32</v>
      </c>
      <c r="C25" s="66"/>
      <c r="D25" s="46"/>
      <c r="E25" s="46"/>
      <c r="F25" s="67" t="s">
        <v>33</v>
      </c>
      <c r="G25" s="68"/>
      <c r="H25" s="68"/>
      <c r="I25" s="68"/>
      <c r="J25" s="69"/>
      <c r="K25" s="47"/>
      <c r="L25" s="47"/>
      <c r="M25" s="47"/>
      <c r="N25" s="47"/>
      <c r="O25" s="2"/>
      <c r="U25" s="38"/>
      <c r="V25" s="16"/>
      <c r="W25" s="15"/>
      <c r="X25" s="16"/>
      <c r="Y25" s="16"/>
    </row>
    <row r="26" spans="1:25" ht="12.75">
      <c r="A26" s="48" t="s">
        <v>43</v>
      </c>
      <c r="B26" s="77">
        <v>226.88</v>
      </c>
      <c r="C26" s="77"/>
      <c r="D26" s="46"/>
      <c r="E26" s="46"/>
      <c r="F26" s="70"/>
      <c r="G26" s="71"/>
      <c r="H26" s="71"/>
      <c r="I26" s="71"/>
      <c r="J26" s="72"/>
      <c r="K26" s="47"/>
      <c r="L26" s="47"/>
      <c r="M26" s="47"/>
      <c r="N26" s="47"/>
      <c r="O26" s="2"/>
      <c r="U26" s="38"/>
      <c r="V26" s="16"/>
      <c r="W26" s="15"/>
      <c r="X26" s="16"/>
      <c r="Y26" s="16"/>
    </row>
    <row r="27" spans="1:15" ht="12.75">
      <c r="A27" s="50" t="s">
        <v>34</v>
      </c>
      <c r="B27" s="78">
        <v>317.36</v>
      </c>
      <c r="C27" s="79"/>
      <c r="D27" s="46"/>
      <c r="E27" s="46"/>
      <c r="F27" s="73"/>
      <c r="G27" s="71"/>
      <c r="H27" s="71"/>
      <c r="I27" s="71"/>
      <c r="J27" s="72"/>
      <c r="K27" s="2"/>
      <c r="L27" s="51"/>
      <c r="M27" s="51"/>
      <c r="N27" s="2"/>
      <c r="O27" s="2"/>
    </row>
    <row r="28" spans="1:15" ht="12.75">
      <c r="A28" s="32" t="s">
        <v>35</v>
      </c>
      <c r="B28" s="53">
        <v>174.29</v>
      </c>
      <c r="C28" s="54"/>
      <c r="D28" s="46"/>
      <c r="E28" s="46"/>
      <c r="F28" s="73"/>
      <c r="G28" s="71"/>
      <c r="H28" s="71"/>
      <c r="I28" s="71"/>
      <c r="J28" s="72"/>
      <c r="K28" s="2"/>
      <c r="L28" s="51"/>
      <c r="M28" s="51"/>
      <c r="N28" s="2"/>
      <c r="O28" s="2"/>
    </row>
    <row r="29" spans="1:15" ht="12.75">
      <c r="A29" s="32" t="s">
        <v>36</v>
      </c>
      <c r="B29" s="53">
        <v>200.8</v>
      </c>
      <c r="C29" s="54"/>
      <c r="D29" s="46"/>
      <c r="E29" s="31"/>
      <c r="F29" s="73"/>
      <c r="G29" s="71"/>
      <c r="H29" s="71"/>
      <c r="I29" s="71"/>
      <c r="J29" s="72"/>
      <c r="K29" s="2"/>
      <c r="L29" s="51"/>
      <c r="M29" s="51"/>
      <c r="N29" s="2"/>
      <c r="O29" s="2"/>
    </row>
    <row r="30" spans="1:15" ht="12.75">
      <c r="A30" s="32" t="s">
        <v>37</v>
      </c>
      <c r="B30" s="53">
        <v>29</v>
      </c>
      <c r="C30" s="54"/>
      <c r="D30" s="46"/>
      <c r="E30" s="46"/>
      <c r="F30" s="73"/>
      <c r="G30" s="71"/>
      <c r="H30" s="71"/>
      <c r="I30" s="71"/>
      <c r="J30" s="72"/>
      <c r="K30" s="2"/>
      <c r="L30" s="51"/>
      <c r="M30" s="51"/>
      <c r="N30" s="2"/>
      <c r="O30" s="2"/>
    </row>
    <row r="31" spans="1:15" ht="13.5" thickBot="1">
      <c r="A31" s="32" t="s">
        <v>38</v>
      </c>
      <c r="B31" s="53">
        <v>0.68</v>
      </c>
      <c r="C31" s="54"/>
      <c r="D31" s="46"/>
      <c r="E31" s="46"/>
      <c r="F31" s="74"/>
      <c r="G31" s="75"/>
      <c r="H31" s="75"/>
      <c r="I31" s="75"/>
      <c r="J31" s="76"/>
      <c r="K31" s="2"/>
      <c r="L31" s="51"/>
      <c r="M31" s="51"/>
      <c r="N31" s="2"/>
      <c r="O31" s="2"/>
    </row>
    <row r="32" spans="1:15" ht="12.75">
      <c r="A32" s="32" t="s">
        <v>39</v>
      </c>
      <c r="B32" s="55">
        <v>0.24</v>
      </c>
      <c r="C32" s="56"/>
      <c r="D32" s="46"/>
      <c r="E32" s="46"/>
      <c r="F32" s="46"/>
      <c r="G32" s="46"/>
      <c r="H32" s="46"/>
      <c r="J32" s="2"/>
      <c r="K32" s="2"/>
      <c r="L32" s="51"/>
      <c r="M32" s="51"/>
      <c r="N32" s="2"/>
      <c r="O32" s="2"/>
    </row>
    <row r="33" spans="1:15" ht="12.75">
      <c r="A33" s="32" t="s">
        <v>40</v>
      </c>
      <c r="B33" s="53"/>
      <c r="C33" s="54"/>
      <c r="D33" s="46"/>
      <c r="E33" s="46"/>
      <c r="F33" s="46"/>
      <c r="G33" s="46"/>
      <c r="H33" s="46"/>
      <c r="J33" s="2"/>
      <c r="K33" s="2"/>
      <c r="L33" s="51"/>
      <c r="M33" s="51"/>
      <c r="N33" s="2"/>
      <c r="O33" s="2"/>
    </row>
    <row r="34" spans="1:13" ht="15.75">
      <c r="A34" s="49" t="s">
        <v>41</v>
      </c>
      <c r="B34" s="57">
        <v>149.08</v>
      </c>
      <c r="C34" s="58"/>
      <c r="M34" s="52"/>
    </row>
    <row r="35" ht="15.75">
      <c r="M35" s="52"/>
    </row>
  </sheetData>
  <mergeCells count="14">
    <mergeCell ref="A1:S1"/>
    <mergeCell ref="T5:U5"/>
    <mergeCell ref="H6:J6"/>
    <mergeCell ref="B25:C25"/>
    <mergeCell ref="F25:J31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tihon</cp:lastModifiedBy>
  <cp:lastPrinted>2011-02-01T16:02:49Z</cp:lastPrinted>
  <dcterms:created xsi:type="dcterms:W3CDTF">2011-02-01T16:00:32Z</dcterms:created>
  <dcterms:modified xsi:type="dcterms:W3CDTF">2012-01-08T17:16:35Z</dcterms:modified>
  <cp:category/>
  <cp:version/>
  <cp:contentType/>
  <cp:contentStatus/>
</cp:coreProperties>
</file>